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关于开展2015—2016年度共青团系统“五四”评优工作的通知\关于开展2015—2016年度共青团系统“五四”评优工作的通知\"/>
    </mc:Choice>
  </mc:AlternateContent>
  <bookViews>
    <workbookView xWindow="0" yWindow="465" windowWidth="25395" windowHeight="14175"/>
  </bookViews>
  <sheets>
    <sheet name="表一" sheetId="1" r:id="rId1"/>
  </sheets>
  <definedNames>
    <definedName name="_xlnm.Print_Area" localSheetId="0">表一!$A$1:$Q$30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1" l="1"/>
  <c r="F25" i="1"/>
  <c r="F23" i="1"/>
  <c r="F18" i="1"/>
  <c r="F19" i="1"/>
  <c r="F20" i="1"/>
  <c r="F21" i="1"/>
  <c r="F22" i="1"/>
  <c r="F13" i="1"/>
  <c r="F14" i="1"/>
  <c r="F15" i="1"/>
  <c r="F16" i="1"/>
  <c r="F17" i="1"/>
  <c r="F24" i="1"/>
  <c r="F10" i="1"/>
  <c r="F11" i="1"/>
  <c r="F12" i="1"/>
  <c r="F7" i="1"/>
  <c r="F8" i="1"/>
  <c r="F9" i="1"/>
  <c r="F5" i="1"/>
  <c r="F6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G23" i="1"/>
  <c r="O29" i="1"/>
  <c r="L29" i="1"/>
  <c r="J29" i="1"/>
  <c r="H29" i="1"/>
  <c r="I29" i="1"/>
  <c r="K29" i="1"/>
  <c r="M29" i="1"/>
  <c r="N29" i="1"/>
  <c r="P29" i="1"/>
  <c r="Q29" i="1"/>
  <c r="G22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7" i="1"/>
  <c r="F4" i="1"/>
  <c r="E4" i="1"/>
  <c r="G4" i="1"/>
  <c r="E29" i="1"/>
  <c r="G29" i="1"/>
  <c r="F29" i="1"/>
</calcChain>
</file>

<file path=xl/sharedStrings.xml><?xml version="1.0" encoding="utf-8"?>
<sst xmlns="http://schemas.openxmlformats.org/spreadsheetml/2006/main" count="47" uniqueCount="47">
  <si>
    <t>校级组织(社团)</t>
    <phoneticPr fontId="19" type="noConversion"/>
  </si>
  <si>
    <t>国际教育学院团委</t>
    <phoneticPr fontId="19" type="noConversion"/>
  </si>
  <si>
    <t>宇航学院团委</t>
  </si>
  <si>
    <t>机电学院团委</t>
  </si>
  <si>
    <t>机械与车辆学院团委</t>
  </si>
  <si>
    <t>光电学院团委</t>
  </si>
  <si>
    <t>信息与电子学院团委</t>
  </si>
  <si>
    <t>自动化学院团委</t>
  </si>
  <si>
    <t>计算机学院团委</t>
  </si>
  <si>
    <t>软件学院团委</t>
  </si>
  <si>
    <t>材料学院团委</t>
  </si>
  <si>
    <t>化工与环境学院团委</t>
  </si>
  <si>
    <t>生命学院团委</t>
  </si>
  <si>
    <t>数学学院团委</t>
  </si>
  <si>
    <t>物理学院团委</t>
  </si>
  <si>
    <t>化学学院团委</t>
  </si>
  <si>
    <t>管理与经济学院团委</t>
  </si>
  <si>
    <t>设计艺术学院团委</t>
  </si>
  <si>
    <t>人文与社会科学学院团委</t>
  </si>
  <si>
    <t>法学院团委</t>
  </si>
  <si>
    <t>外国语学院团委</t>
  </si>
  <si>
    <t>继续教育学院团委</t>
  </si>
  <si>
    <t>教育研究院团总支</t>
  </si>
  <si>
    <t>后勤集团团委</t>
  </si>
  <si>
    <t>基层团委、团总支</t>
    <phoneticPr fontId="19" type="noConversion"/>
  </si>
  <si>
    <t>支部数</t>
    <phoneticPr fontId="19" type="noConversion"/>
  </si>
  <si>
    <t>等额评选</t>
    <phoneticPr fontId="19" type="noConversion"/>
  </si>
  <si>
    <t>差额评选</t>
    <phoneticPr fontId="19" type="noConversion"/>
  </si>
  <si>
    <t>优秀
团员</t>
    <phoneticPr fontId="19" type="noConversion"/>
  </si>
  <si>
    <t>优秀
团干部</t>
    <phoneticPr fontId="19" type="noConversion"/>
  </si>
  <si>
    <t>优秀
团支部</t>
    <phoneticPr fontId="19" type="noConversion"/>
  </si>
  <si>
    <t>十佳
团员</t>
    <phoneticPr fontId="19" type="noConversion"/>
  </si>
  <si>
    <t>十佳
团支部</t>
    <phoneticPr fontId="19" type="noConversion"/>
  </si>
  <si>
    <t>十佳
团日</t>
    <phoneticPr fontId="19" type="noConversion"/>
  </si>
  <si>
    <t>十佳
社团</t>
    <phoneticPr fontId="19" type="noConversion"/>
  </si>
  <si>
    <t>雷锋
团队</t>
    <phoneticPr fontId="19" type="noConversion"/>
  </si>
  <si>
    <t>新星
团支部</t>
    <phoneticPr fontId="19" type="noConversion"/>
  </si>
  <si>
    <t>新星
团员</t>
    <phoneticPr fontId="19" type="noConversion"/>
  </si>
  <si>
    <t>新星
团干部</t>
    <phoneticPr fontId="19" type="noConversion"/>
  </si>
  <si>
    <r>
      <rPr>
        <sz val="12"/>
        <rFont val="仿宋"/>
        <family val="3"/>
        <charset val="134"/>
      </rPr>
      <t>申报合计</t>
    </r>
  </si>
  <si>
    <r>
      <rPr>
        <sz val="12"/>
        <rFont val="仿宋"/>
        <family val="3"/>
        <charset val="134"/>
      </rPr>
      <t>评选数量</t>
    </r>
  </si>
  <si>
    <t>序</t>
    <phoneticPr fontId="19" type="noConversion"/>
  </si>
  <si>
    <t>团员数</t>
    <phoneticPr fontId="19" type="noConversion"/>
  </si>
  <si>
    <t>志愿服务先进个人</t>
    <phoneticPr fontId="19" type="noConversion"/>
  </si>
  <si>
    <t>附件2：2015年—2016年度共青团系统“五四”评优名额分配表</t>
    <phoneticPr fontId="19" type="noConversion"/>
  </si>
  <si>
    <t>“三走”先进组织单位</t>
    <phoneticPr fontId="19" type="noConversion"/>
  </si>
  <si>
    <t>徐特立学院团委</t>
    <rPh sb="0" eb="1">
      <t>xu'te'li</t>
    </rPh>
    <rPh sb="3" eb="4">
      <t>xue'yuan</t>
    </rPh>
    <rPh sb="5" eb="6">
      <t>tuan'wei</t>
    </rPh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</si>
</sst>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27">
    <font>
      <sz val="11"/>
      <color indexed="8"/>
      <name val="宋体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color indexed="8"/>
      <name val="仿宋"/>
      <family val="3"/>
      <charset val="134"/>
    </font>
    <font>
      <sz val="12"/>
      <name val="仿宋"/>
      <family val="3"/>
      <charset val="134"/>
    </font>
    <font>
      <sz val="16"/>
      <color indexed="8"/>
      <name val="黑体"/>
      <family val="3"/>
      <charset val="134"/>
    </font>
    <font>
      <sz val="9"/>
      <name val="仿宋"/>
      <family val="3"/>
      <charset val="134"/>
    </font>
    <font>
      <sz val="12"/>
      <color rgb="FF000000"/>
      <name val="仿宋"/>
      <family val="3"/>
      <charset val="134"/>
    </font>
    <font>
      <sz val="12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>
      <alignment vertical="center"/>
    </xf>
    <xf numFmtId="0" fontId="18" fillId="2" borderId="0">
      <alignment vertical="center"/>
    </xf>
    <xf numFmtId="0" fontId="18" fillId="3" borderId="0">
      <alignment vertical="center"/>
    </xf>
    <xf numFmtId="0" fontId="18" fillId="4" borderId="0">
      <alignment vertical="center"/>
    </xf>
    <xf numFmtId="0" fontId="18" fillId="5" borderId="0">
      <alignment vertical="center"/>
    </xf>
    <xf numFmtId="0" fontId="18" fillId="6" borderId="0">
      <alignment vertical="center"/>
    </xf>
    <xf numFmtId="0" fontId="18" fillId="7" borderId="0">
      <alignment vertical="center"/>
    </xf>
    <xf numFmtId="0" fontId="18" fillId="8" borderId="0">
      <alignment vertical="center"/>
    </xf>
    <xf numFmtId="0" fontId="18" fillId="9" borderId="0">
      <alignment vertical="center"/>
    </xf>
    <xf numFmtId="0" fontId="18" fillId="10" borderId="0">
      <alignment vertical="center"/>
    </xf>
    <xf numFmtId="0" fontId="18" fillId="5" borderId="0">
      <alignment vertical="center"/>
    </xf>
    <xf numFmtId="0" fontId="18" fillId="8" borderId="0">
      <alignment vertical="center"/>
    </xf>
    <xf numFmtId="0" fontId="18" fillId="11" borderId="0">
      <alignment vertical="center"/>
    </xf>
    <xf numFmtId="0" fontId="1" fillId="12" borderId="0">
      <alignment vertical="center"/>
    </xf>
    <xf numFmtId="0" fontId="1" fillId="9" borderId="0">
      <alignment vertical="center"/>
    </xf>
    <xf numFmtId="0" fontId="1" fillId="10" borderId="0">
      <alignment vertical="center"/>
    </xf>
    <xf numFmtId="0" fontId="1" fillId="13" borderId="0">
      <alignment vertical="center"/>
    </xf>
    <xf numFmtId="0" fontId="1" fillId="14" borderId="0">
      <alignment vertical="center"/>
    </xf>
    <xf numFmtId="0" fontId="1" fillId="15" borderId="0">
      <alignment vertical="center"/>
    </xf>
    <xf numFmtId="0" fontId="2" fillId="0" borderId="0">
      <alignment vertical="center"/>
    </xf>
    <xf numFmtId="0" fontId="3" fillId="0" borderId="1">
      <alignment vertical="center"/>
    </xf>
    <xf numFmtId="0" fontId="4" fillId="0" borderId="2">
      <alignment vertical="center"/>
    </xf>
    <xf numFmtId="0" fontId="5" fillId="0" borderId="3">
      <alignment vertical="center"/>
    </xf>
    <xf numFmtId="0" fontId="5" fillId="0" borderId="0">
      <alignment vertical="center"/>
    </xf>
    <xf numFmtId="0" fontId="6" fillId="3" borderId="0">
      <alignment vertical="center"/>
    </xf>
    <xf numFmtId="0" fontId="18" fillId="0" borderId="0">
      <alignment vertical="center"/>
    </xf>
    <xf numFmtId="0" fontId="7" fillId="4" borderId="0">
      <alignment vertical="center"/>
    </xf>
    <xf numFmtId="0" fontId="8" fillId="0" borderId="4">
      <alignment vertical="center"/>
    </xf>
    <xf numFmtId="0" fontId="9" fillId="16" borderId="5">
      <alignment vertical="center"/>
    </xf>
    <xf numFmtId="0" fontId="10" fillId="17" borderId="6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7">
      <alignment vertical="center"/>
    </xf>
    <xf numFmtId="0" fontId="1" fillId="18" borderId="0">
      <alignment vertical="center"/>
    </xf>
    <xf numFmtId="0" fontId="1" fillId="19" borderId="0">
      <alignment vertical="center"/>
    </xf>
    <xf numFmtId="0" fontId="1" fillId="20" borderId="0">
      <alignment vertical="center"/>
    </xf>
    <xf numFmtId="0" fontId="1" fillId="13" borderId="0">
      <alignment vertical="center"/>
    </xf>
    <xf numFmtId="0" fontId="1" fillId="14" borderId="0">
      <alignment vertical="center"/>
    </xf>
    <xf numFmtId="0" fontId="1" fillId="21" borderId="0">
      <alignment vertical="center"/>
    </xf>
    <xf numFmtId="0" fontId="14" fillId="22" borderId="0">
      <alignment vertical="center"/>
    </xf>
    <xf numFmtId="0" fontId="15" fillId="16" borderId="8">
      <alignment vertical="center"/>
    </xf>
    <xf numFmtId="0" fontId="16" fillId="7" borderId="5">
      <alignment vertical="center"/>
    </xf>
    <xf numFmtId="0" fontId="18" fillId="23" borderId="9">
      <alignment vertical="center"/>
    </xf>
    <xf numFmtId="0" fontId="26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1" fillId="0" borderId="10" xfId="0" applyNumberFormat="1" applyFont="1" applyFill="1" applyBorder="1" applyAlignment="1" applyProtection="1">
      <alignment horizontal="center" vertical="center"/>
    </xf>
    <xf numFmtId="176" fontId="21" fillId="0" borderId="10" xfId="0" applyNumberFormat="1" applyFont="1" applyFill="1" applyBorder="1" applyAlignment="1" applyProtection="1">
      <alignment horizontal="center" vertical="center"/>
    </xf>
    <xf numFmtId="0" fontId="22" fillId="0" borderId="10" xfId="0" applyNumberFormat="1" applyFont="1" applyFill="1" applyBorder="1" applyAlignment="1" applyProtection="1">
      <alignment horizontal="center" vertical="center"/>
    </xf>
    <xf numFmtId="0" fontId="21" fillId="24" borderId="10" xfId="0" applyNumberFormat="1" applyFont="1" applyFill="1" applyBorder="1" applyAlignment="1" applyProtection="1">
      <alignment horizontal="center" vertical="center"/>
    </xf>
    <xf numFmtId="176" fontId="22" fillId="24" borderId="10" xfId="0" applyNumberFormat="1" applyFont="1" applyFill="1" applyBorder="1" applyAlignment="1" applyProtection="1">
      <alignment horizontal="center" vertical="center"/>
    </xf>
    <xf numFmtId="176" fontId="21" fillId="24" borderId="10" xfId="0" applyNumberFormat="1" applyFont="1" applyFill="1" applyBorder="1" applyAlignment="1" applyProtection="1">
      <alignment horizontal="center" vertical="center"/>
    </xf>
    <xf numFmtId="0" fontId="22" fillId="24" borderId="10" xfId="0" applyNumberFormat="1" applyFont="1" applyFill="1" applyBorder="1" applyAlignment="1" applyProtection="1">
      <alignment horizontal="center" vertical="center"/>
    </xf>
    <xf numFmtId="176" fontId="21" fillId="0" borderId="10" xfId="0" applyNumberFormat="1" applyFont="1" applyFill="1" applyBorder="1" applyAlignment="1" applyProtection="1">
      <alignment horizontal="center" vertical="center" wrapText="1"/>
    </xf>
    <xf numFmtId="176" fontId="22" fillId="0" borderId="10" xfId="0" applyNumberFormat="1" applyFont="1" applyFill="1" applyBorder="1" applyAlignment="1" applyProtection="1">
      <alignment horizontal="center" vertical="center"/>
    </xf>
    <xf numFmtId="0" fontId="22" fillId="0" borderId="0" xfId="0" applyFont="1">
      <alignment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176" fontId="21" fillId="0" borderId="19" xfId="0" applyNumberFormat="1" applyFont="1" applyFill="1" applyBorder="1" applyAlignment="1" applyProtection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/>
    </xf>
    <xf numFmtId="0" fontId="22" fillId="0" borderId="18" xfId="0" applyNumberFormat="1" applyFont="1" applyFill="1" applyBorder="1" applyAlignment="1" applyProtection="1">
      <alignment horizontal="center" vertical="center"/>
    </xf>
    <xf numFmtId="0" fontId="21" fillId="24" borderId="18" xfId="0" applyNumberFormat="1" applyFont="1" applyFill="1" applyBorder="1" applyAlignment="1" applyProtection="1">
      <alignment horizontal="center" vertical="center"/>
    </xf>
    <xf numFmtId="0" fontId="21" fillId="0" borderId="18" xfId="25" applyNumberFormat="1" applyFont="1" applyFill="1" applyBorder="1" applyAlignment="1" applyProtection="1">
      <alignment horizontal="center" vertical="center"/>
    </xf>
    <xf numFmtId="176" fontId="21" fillId="0" borderId="17" xfId="0" applyNumberFormat="1" applyFont="1" applyFill="1" applyBorder="1" applyAlignment="1" applyProtection="1">
      <alignment horizontal="center" vertical="center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17" fillId="24" borderId="0" xfId="0" applyFont="1" applyFill="1" applyAlignment="1">
      <alignment horizontal="center" vertical="center"/>
    </xf>
    <xf numFmtId="0" fontId="21" fillId="0" borderId="17" xfId="0" applyNumberFormat="1" applyFont="1" applyFill="1" applyBorder="1" applyAlignment="1" applyProtection="1">
      <alignment horizontal="center" vertical="center"/>
    </xf>
    <xf numFmtId="0" fontId="22" fillId="0" borderId="17" xfId="0" applyNumberFormat="1" applyFont="1" applyFill="1" applyBorder="1" applyAlignment="1" applyProtection="1">
      <alignment horizontal="center" vertical="center"/>
    </xf>
    <xf numFmtId="0" fontId="21" fillId="24" borderId="17" xfId="0" applyFont="1" applyFill="1" applyBorder="1" applyAlignment="1">
      <alignment horizontal="center" vertical="center"/>
    </xf>
    <xf numFmtId="0" fontId="22" fillId="24" borderId="17" xfId="0" applyFont="1" applyFill="1" applyBorder="1" applyAlignment="1">
      <alignment horizontal="center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2" fillId="24" borderId="17" xfId="0" applyNumberFormat="1" applyFont="1" applyFill="1" applyBorder="1" applyAlignment="1" applyProtection="1">
      <alignment horizontal="center" vertical="center"/>
    </xf>
    <xf numFmtId="176" fontId="22" fillId="0" borderId="17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176" fontId="21" fillId="24" borderId="17" xfId="0" applyNumberFormat="1" applyFont="1" applyFill="1" applyBorder="1" applyAlignment="1" applyProtection="1">
      <alignment horizontal="center" vertical="center"/>
    </xf>
    <xf numFmtId="0" fontId="21" fillId="0" borderId="15" xfId="0" applyNumberFormat="1" applyFont="1" applyFill="1" applyBorder="1" applyAlignment="1" applyProtection="1">
      <alignment horizontal="center" vertical="center"/>
    </xf>
    <xf numFmtId="0" fontId="21" fillId="0" borderId="16" xfId="0" applyNumberFormat="1" applyFont="1" applyFill="1" applyBorder="1" applyAlignment="1" applyProtection="1">
      <alignment horizontal="center" vertical="center"/>
    </xf>
    <xf numFmtId="0" fontId="23" fillId="0" borderId="11" xfId="0" applyNumberFormat="1" applyFont="1" applyFill="1" applyBorder="1" applyAlignment="1" applyProtection="1">
      <alignment horizontal="center" vertical="center"/>
    </xf>
    <xf numFmtId="0" fontId="21" fillId="0" borderId="17" xfId="0" applyNumberFormat="1" applyFont="1" applyFill="1" applyBorder="1" applyAlignment="1" applyProtection="1">
      <alignment horizontal="center" vertical="center"/>
    </xf>
    <xf numFmtId="0" fontId="21" fillId="24" borderId="17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49" fontId="21" fillId="0" borderId="13" xfId="0" applyNumberFormat="1" applyFont="1" applyFill="1" applyBorder="1" applyAlignment="1" applyProtection="1">
      <alignment horizontal="center" vertical="center" wrapText="1"/>
    </xf>
    <xf numFmtId="49" fontId="21" fillId="0" borderId="14" xfId="0" applyNumberFormat="1" applyFont="1" applyFill="1" applyBorder="1" applyAlignment="1" applyProtection="1">
      <alignment horizontal="center" vertical="center" wrapText="1"/>
    </xf>
    <xf numFmtId="0" fontId="22" fillId="0" borderId="12" xfId="0" applyNumberFormat="1" applyFont="1" applyFill="1" applyBorder="1" applyAlignment="1" applyProtection="1">
      <alignment horizontal="center" vertical="center"/>
    </xf>
    <xf numFmtId="0" fontId="22" fillId="0" borderId="13" xfId="0" applyNumberFormat="1" applyFont="1" applyFill="1" applyBorder="1" applyAlignment="1" applyProtection="1">
      <alignment horizontal="center" vertical="center"/>
    </xf>
    <xf numFmtId="0" fontId="22" fillId="0" borderId="14" xfId="0" applyNumberFormat="1" applyFont="1" applyFill="1" applyBorder="1" applyAlignment="1" applyProtection="1">
      <alignment horizontal="center" vertical="center"/>
    </xf>
    <xf numFmtId="176" fontId="21" fillId="0" borderId="12" xfId="0" applyNumberFormat="1" applyFont="1" applyFill="1" applyBorder="1" applyAlignment="1" applyProtection="1">
      <alignment horizontal="center" vertical="center" wrapText="1"/>
    </xf>
    <xf numFmtId="176" fontId="21" fillId="0" borderId="13" xfId="0" applyNumberFormat="1" applyFont="1" applyFill="1" applyBorder="1" applyAlignment="1" applyProtection="1">
      <alignment horizontal="center" vertical="center" wrapText="1"/>
    </xf>
    <xf numFmtId="176" fontId="21" fillId="0" borderId="14" xfId="0" applyNumberFormat="1" applyFont="1" applyFill="1" applyBorder="1" applyAlignment="1" applyProtection="1">
      <alignment horizontal="center" vertical="center" wrapText="1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2" fillId="0" borderId="17" xfId="0" applyNumberFormat="1" applyFont="1" applyFill="1" applyBorder="1" applyAlignment="1" applyProtection="1">
      <alignment horizontal="center" vertical="center" wrapText="1"/>
    </xf>
  </cellXfs>
  <cellStyles count="44">
    <cellStyle name="20% - 着色 1" xfId="1" builtinId="30" customBuiltin="1"/>
    <cellStyle name="20% - 着色 2" xfId="2" builtinId="34" customBuiltin="1"/>
    <cellStyle name="20% - 着色 3" xfId="3" builtinId="38" customBuiltin="1"/>
    <cellStyle name="20% - 着色 4" xfId="4" builtinId="42" customBuiltin="1"/>
    <cellStyle name="20% - 着色 5" xfId="5" builtinId="46" customBuiltin="1"/>
    <cellStyle name="20% - 着色 6" xfId="6" builtinId="50" customBuiltin="1"/>
    <cellStyle name="40% - 着色 1" xfId="7" builtinId="31" customBuiltin="1"/>
    <cellStyle name="40% - 着色 2" xfId="8" builtinId="35" customBuiltin="1"/>
    <cellStyle name="40% - 着色 3" xfId="9" builtinId="39" customBuiltin="1"/>
    <cellStyle name="40% - 着色 4" xfId="10" builtinId="43" customBuiltin="1"/>
    <cellStyle name="40% - 着色 5" xfId="11" builtinId="47" customBuiltin="1"/>
    <cellStyle name="40% - 着色 6" xfId="12" builtinId="51" customBuiltin="1"/>
    <cellStyle name="60% - 着色 1" xfId="13" builtinId="32" customBuiltin="1"/>
    <cellStyle name="60% - 着色 2" xfId="14" builtinId="36" customBuiltin="1"/>
    <cellStyle name="60% - 着色 3" xfId="15" builtinId="40" customBuiltin="1"/>
    <cellStyle name="60% - 着色 4" xfId="16" builtinId="44" customBuiltin="1"/>
    <cellStyle name="60% - 着色 5" xfId="17" builtinId="48" customBuiltin="1"/>
    <cellStyle name="60% - 着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43"/>
    <cellStyle name="常规_Sheet1" xfId="25"/>
    <cellStyle name="好" xfId="26" builtinId="26" customBuiltin="1"/>
    <cellStyle name="汇总" xfId="27" builtinId="25" customBuiltin="1"/>
    <cellStyle name="计算" xfId="28" builtinId="22" customBuiltin="1"/>
    <cellStyle name="检查单元格" xfId="29" builtinId="23" customBuiltin="1"/>
    <cellStyle name="解释性文本" xfId="30" builtinId="53" customBuiltin="1"/>
    <cellStyle name="警告文本" xfId="31" builtinId="11" customBuiltin="1"/>
    <cellStyle name="链接单元格" xfId="32" builtinId="24" customBuiltin="1"/>
    <cellStyle name="适中" xfId="39" builtinId="28" customBuiltin="1"/>
    <cellStyle name="输出" xfId="40" builtinId="21" customBuiltin="1"/>
    <cellStyle name="输入" xfId="41" builtinId="20" customBuiltin="1"/>
    <cellStyle name="着色 1" xfId="33" builtinId="29" customBuiltin="1"/>
    <cellStyle name="着色 2" xfId="34" builtinId="33" customBuiltin="1"/>
    <cellStyle name="着色 3" xfId="35" builtinId="37" customBuiltin="1"/>
    <cellStyle name="着色 4" xfId="36" builtinId="41" customBuiltin="1"/>
    <cellStyle name="着色 5" xfId="37" builtinId="45" customBuiltin="1"/>
    <cellStyle name="着色 6" xfId="38" builtinId="49" customBuiltin="1"/>
    <cellStyle name="注释" xfId="42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view="pageLayout" topLeftCell="B4" zoomScale="118" zoomScaleSheetLayoutView="100" zoomScalePageLayoutView="118" workbookViewId="0">
      <selection activeCell="F10" sqref="F10"/>
    </sheetView>
  </sheetViews>
  <sheetFormatPr defaultColWidth="9" defaultRowHeight="13.5" customHeight="1"/>
  <cols>
    <col min="1" max="1" width="4" bestFit="1" customWidth="1"/>
    <col min="2" max="2" width="29.625" customWidth="1"/>
    <col min="3" max="4" width="7.875" style="18" bestFit="1" customWidth="1"/>
    <col min="5" max="5" width="7.375" style="3" customWidth="1"/>
    <col min="6" max="6" width="8" style="3" customWidth="1"/>
    <col min="7" max="7" width="8.75" style="3" customWidth="1"/>
    <col min="8" max="8" width="6.625" style="1" customWidth="1"/>
    <col min="9" max="9" width="8.875" style="1" customWidth="1"/>
    <col min="10" max="10" width="6.875" style="1" customWidth="1"/>
    <col min="11" max="11" width="5.625" style="2" customWidth="1"/>
    <col min="12" max="12" width="7.875" style="2" customWidth="1"/>
    <col min="13" max="13" width="6.125" style="2" customWidth="1"/>
    <col min="14" max="14" width="7.125" style="2" customWidth="1"/>
    <col min="15" max="15" width="9.125" style="2" customWidth="1"/>
    <col min="16" max="16" width="5.625" style="2" customWidth="1"/>
    <col min="17" max="17" width="8.5" style="2" customWidth="1"/>
  </cols>
  <sheetData>
    <row r="1" spans="1:17" ht="18" customHeight="1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7" s="7" customFormat="1" ht="15" customHeight="1">
      <c r="A2" s="38" t="s">
        <v>41</v>
      </c>
      <c r="B2" s="52" t="s">
        <v>24</v>
      </c>
      <c r="C2" s="53" t="s">
        <v>42</v>
      </c>
      <c r="D2" s="53" t="s">
        <v>25</v>
      </c>
      <c r="E2" s="49" t="s">
        <v>26</v>
      </c>
      <c r="F2" s="50"/>
      <c r="G2" s="51"/>
      <c r="H2" s="43" t="s">
        <v>27</v>
      </c>
      <c r="I2" s="44"/>
      <c r="J2" s="44"/>
      <c r="K2" s="44"/>
      <c r="L2" s="44"/>
      <c r="M2" s="44"/>
      <c r="N2" s="44"/>
      <c r="O2" s="44"/>
      <c r="P2" s="44"/>
      <c r="Q2" s="45"/>
    </row>
    <row r="3" spans="1:17" s="7" customFormat="1" ht="33.75">
      <c r="A3" s="39"/>
      <c r="B3" s="52"/>
      <c r="C3" s="53"/>
      <c r="D3" s="53"/>
      <c r="E3" s="15" t="s">
        <v>28</v>
      </c>
      <c r="F3" s="15" t="s">
        <v>29</v>
      </c>
      <c r="G3" s="15" t="s">
        <v>30</v>
      </c>
      <c r="H3" s="26" t="s">
        <v>31</v>
      </c>
      <c r="I3" s="26" t="s">
        <v>32</v>
      </c>
      <c r="J3" s="26" t="s">
        <v>33</v>
      </c>
      <c r="K3" s="33" t="s">
        <v>34</v>
      </c>
      <c r="L3" s="27" t="s">
        <v>45</v>
      </c>
      <c r="M3" s="33" t="s">
        <v>35</v>
      </c>
      <c r="N3" s="27" t="s">
        <v>43</v>
      </c>
      <c r="O3" s="33" t="s">
        <v>36</v>
      </c>
      <c r="P3" s="33" t="s">
        <v>37</v>
      </c>
      <c r="Q3" s="33" t="s">
        <v>38</v>
      </c>
    </row>
    <row r="4" spans="1:17" s="5" customFormat="1" ht="14.25">
      <c r="A4" s="8">
        <v>1</v>
      </c>
      <c r="B4" s="21" t="s">
        <v>2</v>
      </c>
      <c r="C4" s="20">
        <v>1135</v>
      </c>
      <c r="D4" s="20">
        <v>42</v>
      </c>
      <c r="E4" s="19">
        <f t="shared" ref="E4:E27" si="0">C4*0.06</f>
        <v>68.099999999999994</v>
      </c>
      <c r="F4" s="9">
        <f t="shared" ref="F4:F27" si="1">C4*0.02</f>
        <v>22.7</v>
      </c>
      <c r="G4" s="9">
        <f t="shared" ref="G4:G27" si="2">D4*0.2</f>
        <v>8.4</v>
      </c>
      <c r="H4" s="8">
        <v>1</v>
      </c>
      <c r="I4" s="8">
        <v>1</v>
      </c>
      <c r="J4" s="8">
        <v>1</v>
      </c>
      <c r="K4" s="10">
        <v>1</v>
      </c>
      <c r="L4" s="10">
        <v>1</v>
      </c>
      <c r="M4" s="10">
        <v>1</v>
      </c>
      <c r="N4" s="10">
        <v>1</v>
      </c>
      <c r="O4" s="10">
        <v>1</v>
      </c>
      <c r="P4" s="10">
        <v>1</v>
      </c>
      <c r="Q4" s="10">
        <v>1</v>
      </c>
    </row>
    <row r="5" spans="1:17" s="5" customFormat="1" ht="14.25">
      <c r="A5" s="8">
        <v>2</v>
      </c>
      <c r="B5" s="21" t="s">
        <v>3</v>
      </c>
      <c r="C5" s="20">
        <v>1314</v>
      </c>
      <c r="D5" s="20">
        <v>51</v>
      </c>
      <c r="E5" s="19">
        <f t="shared" si="0"/>
        <v>78.84</v>
      </c>
      <c r="F5" s="9">
        <f t="shared" si="1"/>
        <v>26.28</v>
      </c>
      <c r="G5" s="9">
        <f t="shared" si="2"/>
        <v>10.200000000000001</v>
      </c>
      <c r="H5" s="8">
        <v>1</v>
      </c>
      <c r="I5" s="8">
        <v>1</v>
      </c>
      <c r="J5" s="8">
        <v>1</v>
      </c>
      <c r="K5" s="10">
        <v>1</v>
      </c>
      <c r="L5" s="10">
        <v>1</v>
      </c>
      <c r="M5" s="10">
        <v>1</v>
      </c>
      <c r="N5" s="10">
        <v>1</v>
      </c>
      <c r="O5" s="10">
        <v>1</v>
      </c>
      <c r="P5" s="10">
        <v>1</v>
      </c>
      <c r="Q5" s="10">
        <v>1</v>
      </c>
    </row>
    <row r="6" spans="1:17" s="5" customFormat="1" ht="14.25">
      <c r="A6" s="8">
        <v>3</v>
      </c>
      <c r="B6" s="22" t="s">
        <v>4</v>
      </c>
      <c r="C6" s="20">
        <v>2248</v>
      </c>
      <c r="D6" s="20">
        <v>69</v>
      </c>
      <c r="E6" s="19">
        <f t="shared" si="0"/>
        <v>134.88</v>
      </c>
      <c r="F6" s="9">
        <f t="shared" si="1"/>
        <v>44.96</v>
      </c>
      <c r="G6" s="9">
        <f t="shared" si="2"/>
        <v>13.8</v>
      </c>
      <c r="H6" s="8">
        <v>1</v>
      </c>
      <c r="I6" s="8">
        <v>1</v>
      </c>
      <c r="J6" s="8">
        <v>1</v>
      </c>
      <c r="K6" s="10">
        <v>1</v>
      </c>
      <c r="L6" s="10">
        <v>1</v>
      </c>
      <c r="M6" s="10">
        <v>1</v>
      </c>
      <c r="N6" s="10">
        <v>1</v>
      </c>
      <c r="O6" s="10">
        <v>1</v>
      </c>
      <c r="P6" s="10">
        <v>1</v>
      </c>
      <c r="Q6" s="10">
        <v>1</v>
      </c>
    </row>
    <row r="7" spans="1:17" s="5" customFormat="1" ht="14.25">
      <c r="A7" s="8">
        <v>4</v>
      </c>
      <c r="B7" s="21" t="s">
        <v>5</v>
      </c>
      <c r="C7" s="20">
        <v>1195</v>
      </c>
      <c r="D7" s="20">
        <v>41</v>
      </c>
      <c r="E7" s="19">
        <f t="shared" si="0"/>
        <v>71.7</v>
      </c>
      <c r="F7" s="9">
        <f t="shared" si="1"/>
        <v>23.900000000000002</v>
      </c>
      <c r="G7" s="9">
        <f t="shared" si="2"/>
        <v>8.2000000000000011</v>
      </c>
      <c r="H7" s="8">
        <v>1</v>
      </c>
      <c r="I7" s="8">
        <v>1</v>
      </c>
      <c r="J7" s="8">
        <v>1</v>
      </c>
      <c r="K7" s="10">
        <v>1</v>
      </c>
      <c r="L7" s="10">
        <v>1</v>
      </c>
      <c r="M7" s="10">
        <v>1</v>
      </c>
      <c r="N7" s="10">
        <v>1</v>
      </c>
      <c r="O7" s="10">
        <v>1</v>
      </c>
      <c r="P7" s="10">
        <v>1</v>
      </c>
      <c r="Q7" s="10">
        <v>1</v>
      </c>
    </row>
    <row r="8" spans="1:17" s="5" customFormat="1" ht="14.25">
      <c r="A8" s="8">
        <v>5</v>
      </c>
      <c r="B8" s="22" t="s">
        <v>6</v>
      </c>
      <c r="C8" s="20">
        <v>2151</v>
      </c>
      <c r="D8" s="20">
        <v>76</v>
      </c>
      <c r="E8" s="19">
        <f t="shared" si="0"/>
        <v>129.06</v>
      </c>
      <c r="F8" s="9">
        <f t="shared" si="1"/>
        <v>43.02</v>
      </c>
      <c r="G8" s="9">
        <f t="shared" si="2"/>
        <v>15.200000000000001</v>
      </c>
      <c r="H8" s="8">
        <v>1</v>
      </c>
      <c r="I8" s="8">
        <v>1</v>
      </c>
      <c r="J8" s="8">
        <v>1</v>
      </c>
      <c r="K8" s="10">
        <v>1</v>
      </c>
      <c r="L8" s="10">
        <v>1</v>
      </c>
      <c r="M8" s="10">
        <v>1</v>
      </c>
      <c r="N8" s="10">
        <v>1</v>
      </c>
      <c r="O8" s="10">
        <v>1</v>
      </c>
      <c r="P8" s="10">
        <v>1</v>
      </c>
      <c r="Q8" s="10">
        <v>1</v>
      </c>
    </row>
    <row r="9" spans="1:17" s="5" customFormat="1" ht="14.25">
      <c r="A9" s="8">
        <v>6</v>
      </c>
      <c r="B9" s="21" t="s">
        <v>7</v>
      </c>
      <c r="C9" s="20">
        <v>1266</v>
      </c>
      <c r="D9" s="20">
        <v>48</v>
      </c>
      <c r="E9" s="19">
        <f t="shared" si="0"/>
        <v>75.959999999999994</v>
      </c>
      <c r="F9" s="9">
        <f t="shared" si="1"/>
        <v>25.32</v>
      </c>
      <c r="G9" s="9">
        <f t="shared" si="2"/>
        <v>9.6000000000000014</v>
      </c>
      <c r="H9" s="8">
        <v>1</v>
      </c>
      <c r="I9" s="8">
        <v>1</v>
      </c>
      <c r="J9" s="8">
        <v>1</v>
      </c>
      <c r="K9" s="10">
        <v>1</v>
      </c>
      <c r="L9" s="10">
        <v>1</v>
      </c>
      <c r="M9" s="10">
        <v>1</v>
      </c>
      <c r="N9" s="10">
        <v>1</v>
      </c>
      <c r="O9" s="10">
        <v>1</v>
      </c>
      <c r="P9" s="10">
        <v>1</v>
      </c>
      <c r="Q9" s="10">
        <v>1</v>
      </c>
    </row>
    <row r="10" spans="1:17" s="2" customFormat="1" ht="14.25">
      <c r="A10" s="8">
        <v>7</v>
      </c>
      <c r="B10" s="22" t="s">
        <v>8</v>
      </c>
      <c r="C10" s="20">
        <v>1017</v>
      </c>
      <c r="D10" s="20">
        <v>36</v>
      </c>
      <c r="E10" s="19">
        <f t="shared" si="0"/>
        <v>61.019999999999996</v>
      </c>
      <c r="F10" s="9">
        <f t="shared" si="1"/>
        <v>20.34</v>
      </c>
      <c r="G10" s="9">
        <f t="shared" si="2"/>
        <v>7.2</v>
      </c>
      <c r="H10" s="8">
        <v>1</v>
      </c>
      <c r="I10" s="10">
        <v>1</v>
      </c>
      <c r="J10" s="10">
        <v>1</v>
      </c>
      <c r="K10" s="10">
        <v>1</v>
      </c>
      <c r="L10" s="10">
        <v>1</v>
      </c>
      <c r="M10" s="10">
        <v>1</v>
      </c>
      <c r="N10" s="10">
        <v>1</v>
      </c>
      <c r="O10" s="10">
        <v>1</v>
      </c>
      <c r="P10" s="10">
        <v>1</v>
      </c>
      <c r="Q10" s="10">
        <v>1</v>
      </c>
    </row>
    <row r="11" spans="1:17" s="5" customFormat="1" ht="14.25">
      <c r="A11" s="8">
        <v>8</v>
      </c>
      <c r="B11" s="21" t="s">
        <v>9</v>
      </c>
      <c r="C11" s="20">
        <v>757</v>
      </c>
      <c r="D11" s="20">
        <v>33</v>
      </c>
      <c r="E11" s="19">
        <f t="shared" si="0"/>
        <v>45.42</v>
      </c>
      <c r="F11" s="9">
        <f t="shared" si="1"/>
        <v>15.14</v>
      </c>
      <c r="G11" s="9">
        <f t="shared" si="2"/>
        <v>6.6000000000000005</v>
      </c>
      <c r="H11" s="8">
        <v>1</v>
      </c>
      <c r="I11" s="8">
        <v>1</v>
      </c>
      <c r="J11" s="8">
        <v>1</v>
      </c>
      <c r="K11" s="10">
        <v>1</v>
      </c>
      <c r="L11" s="10">
        <v>1</v>
      </c>
      <c r="M11" s="10">
        <v>1</v>
      </c>
      <c r="N11" s="10">
        <v>1</v>
      </c>
      <c r="O11" s="10">
        <v>1</v>
      </c>
      <c r="P11" s="10">
        <v>1</v>
      </c>
      <c r="Q11" s="10">
        <v>1</v>
      </c>
    </row>
    <row r="12" spans="1:17" s="6" customFormat="1" ht="14.25">
      <c r="A12" s="8">
        <v>9</v>
      </c>
      <c r="B12" s="23" t="s">
        <v>10</v>
      </c>
      <c r="C12" s="20">
        <v>977</v>
      </c>
      <c r="D12" s="20">
        <v>32</v>
      </c>
      <c r="E12" s="19">
        <f t="shared" si="0"/>
        <v>58.62</v>
      </c>
      <c r="F12" s="9">
        <f t="shared" si="1"/>
        <v>19.54</v>
      </c>
      <c r="G12" s="13">
        <f t="shared" si="2"/>
        <v>6.4</v>
      </c>
      <c r="H12" s="11">
        <v>1</v>
      </c>
      <c r="I12" s="11">
        <v>1</v>
      </c>
      <c r="J12" s="11">
        <v>1</v>
      </c>
      <c r="K12" s="14">
        <v>1</v>
      </c>
      <c r="L12" s="10">
        <v>1</v>
      </c>
      <c r="M12" s="14">
        <v>1</v>
      </c>
      <c r="N12" s="14">
        <v>1</v>
      </c>
      <c r="O12" s="10">
        <v>1</v>
      </c>
      <c r="P12" s="10">
        <v>1</v>
      </c>
      <c r="Q12" s="10">
        <v>1</v>
      </c>
    </row>
    <row r="13" spans="1:17" s="5" customFormat="1" ht="14.25">
      <c r="A13" s="8">
        <v>10</v>
      </c>
      <c r="B13" s="21" t="s">
        <v>11</v>
      </c>
      <c r="C13" s="20">
        <v>591</v>
      </c>
      <c r="D13" s="20">
        <v>29</v>
      </c>
      <c r="E13" s="19">
        <f t="shared" si="0"/>
        <v>35.46</v>
      </c>
      <c r="F13" s="9">
        <f t="shared" si="1"/>
        <v>11.82</v>
      </c>
      <c r="G13" s="9">
        <f t="shared" si="2"/>
        <v>5.8000000000000007</v>
      </c>
      <c r="H13" s="8">
        <v>1</v>
      </c>
      <c r="I13" s="8">
        <v>1</v>
      </c>
      <c r="J13" s="8">
        <v>1</v>
      </c>
      <c r="K13" s="10">
        <v>1</v>
      </c>
      <c r="L13" s="10">
        <v>1</v>
      </c>
      <c r="M13" s="10">
        <v>1</v>
      </c>
      <c r="N13" s="10">
        <v>1</v>
      </c>
      <c r="O13" s="10">
        <v>1</v>
      </c>
      <c r="P13" s="10">
        <v>1</v>
      </c>
      <c r="Q13" s="10">
        <v>1</v>
      </c>
    </row>
    <row r="14" spans="1:17" s="5" customFormat="1" ht="14.25">
      <c r="A14" s="8">
        <v>11</v>
      </c>
      <c r="B14" s="21" t="s">
        <v>12</v>
      </c>
      <c r="C14" s="20">
        <v>519</v>
      </c>
      <c r="D14" s="20">
        <v>23</v>
      </c>
      <c r="E14" s="19">
        <f t="shared" si="0"/>
        <v>31.14</v>
      </c>
      <c r="F14" s="9">
        <f t="shared" si="1"/>
        <v>10.38</v>
      </c>
      <c r="G14" s="9">
        <f t="shared" si="2"/>
        <v>4.6000000000000005</v>
      </c>
      <c r="H14" s="8">
        <v>1</v>
      </c>
      <c r="I14" s="8">
        <v>1</v>
      </c>
      <c r="J14" s="8">
        <v>1</v>
      </c>
      <c r="K14" s="10">
        <v>1</v>
      </c>
      <c r="L14" s="10">
        <v>1</v>
      </c>
      <c r="M14" s="10">
        <v>1</v>
      </c>
      <c r="N14" s="10">
        <v>1</v>
      </c>
      <c r="O14" s="10">
        <v>1</v>
      </c>
      <c r="P14" s="10">
        <v>1</v>
      </c>
      <c r="Q14" s="10">
        <v>1</v>
      </c>
    </row>
    <row r="15" spans="1:17" s="5" customFormat="1" ht="14.25">
      <c r="A15" s="8">
        <v>12</v>
      </c>
      <c r="B15" s="24" t="s">
        <v>13</v>
      </c>
      <c r="C15" s="20">
        <v>392</v>
      </c>
      <c r="D15" s="20">
        <v>18</v>
      </c>
      <c r="E15" s="19">
        <f t="shared" si="0"/>
        <v>23.52</v>
      </c>
      <c r="F15" s="9">
        <f t="shared" si="1"/>
        <v>7.84</v>
      </c>
      <c r="G15" s="9">
        <f t="shared" si="2"/>
        <v>3.6</v>
      </c>
      <c r="H15" s="8">
        <v>1</v>
      </c>
      <c r="I15" s="8">
        <v>1</v>
      </c>
      <c r="J15" s="8">
        <v>1</v>
      </c>
      <c r="K15" s="10">
        <v>1</v>
      </c>
      <c r="L15" s="10">
        <v>1</v>
      </c>
      <c r="M15" s="10">
        <v>1</v>
      </c>
      <c r="N15" s="10">
        <v>1</v>
      </c>
      <c r="O15" s="14">
        <v>1</v>
      </c>
      <c r="P15" s="14">
        <v>1</v>
      </c>
      <c r="Q15" s="14">
        <v>1</v>
      </c>
    </row>
    <row r="16" spans="1:17" s="5" customFormat="1" ht="14.25">
      <c r="A16" s="8">
        <v>13</v>
      </c>
      <c r="B16" s="24" t="s">
        <v>14</v>
      </c>
      <c r="C16" s="20">
        <v>336</v>
      </c>
      <c r="D16" s="20">
        <v>12</v>
      </c>
      <c r="E16" s="19">
        <f t="shared" si="0"/>
        <v>20.16</v>
      </c>
      <c r="F16" s="9">
        <f t="shared" si="1"/>
        <v>6.72</v>
      </c>
      <c r="G16" s="9">
        <f t="shared" si="2"/>
        <v>2.4000000000000004</v>
      </c>
      <c r="H16" s="8">
        <v>1</v>
      </c>
      <c r="I16" s="8">
        <v>1</v>
      </c>
      <c r="J16" s="8">
        <v>1</v>
      </c>
      <c r="K16" s="10">
        <v>1</v>
      </c>
      <c r="L16" s="10">
        <v>1</v>
      </c>
      <c r="M16" s="10">
        <v>1</v>
      </c>
      <c r="N16" s="10">
        <v>1</v>
      </c>
      <c r="O16" s="14">
        <v>1</v>
      </c>
      <c r="P16" s="14">
        <v>1</v>
      </c>
      <c r="Q16" s="14">
        <v>1</v>
      </c>
    </row>
    <row r="17" spans="1:17" s="2" customFormat="1" ht="14.25">
      <c r="A17" s="8">
        <v>14</v>
      </c>
      <c r="B17" s="24" t="s">
        <v>15</v>
      </c>
      <c r="C17" s="20">
        <v>364</v>
      </c>
      <c r="D17" s="20">
        <v>16</v>
      </c>
      <c r="E17" s="19">
        <f t="shared" si="0"/>
        <v>21.84</v>
      </c>
      <c r="F17" s="9">
        <f t="shared" si="1"/>
        <v>7.28</v>
      </c>
      <c r="G17" s="9">
        <f t="shared" si="2"/>
        <v>3.2</v>
      </c>
      <c r="H17" s="8">
        <v>1</v>
      </c>
      <c r="I17" s="10">
        <v>1</v>
      </c>
      <c r="J17" s="10">
        <v>1</v>
      </c>
      <c r="K17" s="10">
        <v>1</v>
      </c>
      <c r="L17" s="10">
        <v>1</v>
      </c>
      <c r="M17" s="10">
        <v>1</v>
      </c>
      <c r="N17" s="10">
        <v>1</v>
      </c>
      <c r="O17" s="14">
        <v>1</v>
      </c>
      <c r="P17" s="14">
        <v>1</v>
      </c>
      <c r="Q17" s="14">
        <v>1</v>
      </c>
    </row>
    <row r="18" spans="1:17" s="2" customFormat="1" ht="14.25">
      <c r="A18" s="10">
        <v>15</v>
      </c>
      <c r="B18" s="22" t="s">
        <v>16</v>
      </c>
      <c r="C18" s="20">
        <v>1425</v>
      </c>
      <c r="D18" s="20">
        <v>53</v>
      </c>
      <c r="E18" s="19">
        <f t="shared" si="0"/>
        <v>85.5</v>
      </c>
      <c r="F18" s="9">
        <f t="shared" si="1"/>
        <v>28.5</v>
      </c>
      <c r="G18" s="9">
        <f t="shared" si="2"/>
        <v>10.600000000000001</v>
      </c>
      <c r="H18" s="8">
        <v>1</v>
      </c>
      <c r="I18" s="10">
        <v>1</v>
      </c>
      <c r="J18" s="10">
        <v>1</v>
      </c>
      <c r="K18" s="10">
        <v>1</v>
      </c>
      <c r="L18" s="10">
        <v>1</v>
      </c>
      <c r="M18" s="10">
        <v>1</v>
      </c>
      <c r="N18" s="10">
        <v>1</v>
      </c>
      <c r="O18" s="14">
        <v>1</v>
      </c>
      <c r="P18" s="14">
        <v>1</v>
      </c>
      <c r="Q18" s="14">
        <v>1</v>
      </c>
    </row>
    <row r="19" spans="1:17" s="1" customFormat="1" ht="14.25">
      <c r="A19" s="10">
        <v>16</v>
      </c>
      <c r="B19" s="22" t="s">
        <v>18</v>
      </c>
      <c r="C19" s="20">
        <v>451</v>
      </c>
      <c r="D19" s="20">
        <v>19</v>
      </c>
      <c r="E19" s="19">
        <f t="shared" si="0"/>
        <v>27.06</v>
      </c>
      <c r="F19" s="9">
        <f t="shared" si="1"/>
        <v>9.02</v>
      </c>
      <c r="G19" s="9">
        <f>D19*0.2</f>
        <v>3.8000000000000003</v>
      </c>
      <c r="H19" s="8">
        <v>1</v>
      </c>
      <c r="I19" s="8">
        <v>1</v>
      </c>
      <c r="J19" s="8">
        <v>1</v>
      </c>
      <c r="K19" s="10">
        <v>1</v>
      </c>
      <c r="L19" s="10">
        <v>1</v>
      </c>
      <c r="M19" s="10">
        <v>1</v>
      </c>
      <c r="N19" s="10">
        <v>1</v>
      </c>
      <c r="O19" s="14">
        <v>1</v>
      </c>
      <c r="P19" s="14">
        <v>1</v>
      </c>
      <c r="Q19" s="14">
        <v>1</v>
      </c>
    </row>
    <row r="20" spans="1:17" s="1" customFormat="1" ht="14.25">
      <c r="A20" s="10">
        <v>17</v>
      </c>
      <c r="B20" s="22" t="s">
        <v>19</v>
      </c>
      <c r="C20" s="20">
        <v>396</v>
      </c>
      <c r="D20" s="20">
        <v>12</v>
      </c>
      <c r="E20" s="19">
        <f t="shared" si="0"/>
        <v>23.759999999999998</v>
      </c>
      <c r="F20" s="9">
        <f t="shared" si="1"/>
        <v>7.92</v>
      </c>
      <c r="G20" s="9">
        <f t="shared" si="2"/>
        <v>2.4000000000000004</v>
      </c>
      <c r="H20" s="8">
        <v>1</v>
      </c>
      <c r="I20" s="8">
        <v>1</v>
      </c>
      <c r="J20" s="8">
        <v>1</v>
      </c>
      <c r="K20" s="10">
        <v>1</v>
      </c>
      <c r="L20" s="10">
        <v>1</v>
      </c>
      <c r="M20" s="10">
        <v>1</v>
      </c>
      <c r="N20" s="10">
        <v>1</v>
      </c>
      <c r="O20" s="14">
        <v>1</v>
      </c>
      <c r="P20" s="14">
        <v>1</v>
      </c>
      <c r="Q20" s="14">
        <v>1</v>
      </c>
    </row>
    <row r="21" spans="1:17" s="1" customFormat="1" ht="14.25">
      <c r="A21" s="10">
        <v>18</v>
      </c>
      <c r="B21" s="22" t="s">
        <v>20</v>
      </c>
      <c r="C21" s="20">
        <v>369</v>
      </c>
      <c r="D21" s="20">
        <v>23</v>
      </c>
      <c r="E21" s="19">
        <f t="shared" si="0"/>
        <v>22.14</v>
      </c>
      <c r="F21" s="9">
        <f t="shared" si="1"/>
        <v>7.38</v>
      </c>
      <c r="G21" s="9">
        <f t="shared" si="2"/>
        <v>4.6000000000000005</v>
      </c>
      <c r="H21" s="8">
        <v>1</v>
      </c>
      <c r="I21" s="8">
        <v>1</v>
      </c>
      <c r="J21" s="8">
        <v>1</v>
      </c>
      <c r="K21" s="10">
        <v>1</v>
      </c>
      <c r="L21" s="10">
        <v>1</v>
      </c>
      <c r="M21" s="10">
        <v>1</v>
      </c>
      <c r="N21" s="10">
        <v>1</v>
      </c>
      <c r="O21" s="14">
        <v>1</v>
      </c>
      <c r="P21" s="14">
        <v>1</v>
      </c>
      <c r="Q21" s="14">
        <v>1</v>
      </c>
    </row>
    <row r="22" spans="1:17" s="4" customFormat="1" ht="14.25">
      <c r="A22" s="10">
        <v>19</v>
      </c>
      <c r="B22" s="22" t="s">
        <v>17</v>
      </c>
      <c r="C22" s="20">
        <v>645</v>
      </c>
      <c r="D22" s="20">
        <v>25</v>
      </c>
      <c r="E22" s="19">
        <f t="shared" si="0"/>
        <v>38.699999999999996</v>
      </c>
      <c r="F22" s="9">
        <f t="shared" si="1"/>
        <v>12.9</v>
      </c>
      <c r="G22" s="9">
        <f>D22*0.2</f>
        <v>5</v>
      </c>
      <c r="H22" s="8">
        <v>1</v>
      </c>
      <c r="I22" s="8">
        <v>1</v>
      </c>
      <c r="J22" s="8">
        <v>1</v>
      </c>
      <c r="K22" s="10">
        <v>1</v>
      </c>
      <c r="L22" s="10">
        <v>1</v>
      </c>
      <c r="M22" s="10">
        <v>1</v>
      </c>
      <c r="N22" s="10">
        <v>1</v>
      </c>
      <c r="O22" s="14">
        <v>1</v>
      </c>
      <c r="P22" s="14">
        <v>1</v>
      </c>
      <c r="Q22" s="14">
        <v>1</v>
      </c>
    </row>
    <row r="23" spans="1:17" s="4" customFormat="1" ht="14.25">
      <c r="A23" s="10">
        <v>20</v>
      </c>
      <c r="B23" s="22" t="s">
        <v>46</v>
      </c>
      <c r="C23" s="20">
        <v>106</v>
      </c>
      <c r="D23" s="20">
        <v>6</v>
      </c>
      <c r="E23" s="19">
        <f t="shared" si="0"/>
        <v>6.3599999999999994</v>
      </c>
      <c r="F23" s="9">
        <f t="shared" si="1"/>
        <v>2.12</v>
      </c>
      <c r="G23" s="25">
        <f>D23*0.2</f>
        <v>1.2000000000000002</v>
      </c>
      <c r="H23" s="29">
        <v>1</v>
      </c>
      <c r="I23" s="29">
        <v>1</v>
      </c>
      <c r="J23" s="29">
        <v>1</v>
      </c>
      <c r="K23" s="30">
        <v>1</v>
      </c>
      <c r="L23" s="30">
        <v>1</v>
      </c>
      <c r="M23" s="30">
        <v>1</v>
      </c>
      <c r="N23" s="30">
        <v>1</v>
      </c>
      <c r="O23" s="34">
        <v>1</v>
      </c>
      <c r="P23" s="34">
        <v>1</v>
      </c>
      <c r="Q23" s="34">
        <v>1</v>
      </c>
    </row>
    <row r="24" spans="1:17" s="5" customFormat="1" ht="15" customHeight="1">
      <c r="A24" s="10">
        <v>21</v>
      </c>
      <c r="B24" s="22" t="s">
        <v>21</v>
      </c>
      <c r="C24" s="20">
        <v>14</v>
      </c>
      <c r="D24" s="20">
        <v>1</v>
      </c>
      <c r="E24" s="19">
        <f t="shared" si="0"/>
        <v>0.84</v>
      </c>
      <c r="F24" s="16">
        <f t="shared" ref="F13:F27" si="3">C24*0.02</f>
        <v>0.28000000000000003</v>
      </c>
      <c r="G24" s="16">
        <v>0</v>
      </c>
      <c r="H24" s="10">
        <v>0</v>
      </c>
      <c r="I24" s="8">
        <v>0</v>
      </c>
      <c r="J24" s="8">
        <v>0</v>
      </c>
      <c r="K24" s="10">
        <v>0</v>
      </c>
      <c r="L24" s="14">
        <v>0</v>
      </c>
      <c r="M24" s="10">
        <v>0</v>
      </c>
      <c r="N24" s="10">
        <v>1</v>
      </c>
      <c r="O24" s="14">
        <v>0</v>
      </c>
      <c r="P24" s="14">
        <v>0</v>
      </c>
      <c r="Q24" s="14">
        <v>0</v>
      </c>
    </row>
    <row r="25" spans="1:17" s="5" customFormat="1" ht="15" customHeight="1">
      <c r="A25" s="10">
        <v>22</v>
      </c>
      <c r="B25" s="22" t="s">
        <v>1</v>
      </c>
      <c r="C25" s="20">
        <v>387</v>
      </c>
      <c r="D25" s="20">
        <v>9</v>
      </c>
      <c r="E25" s="19">
        <f t="shared" si="0"/>
        <v>23.22</v>
      </c>
      <c r="F25" s="16">
        <f t="shared" si="3"/>
        <v>7.74</v>
      </c>
      <c r="G25" s="16">
        <v>2</v>
      </c>
      <c r="H25" s="10">
        <v>1</v>
      </c>
      <c r="I25" s="8">
        <v>1</v>
      </c>
      <c r="J25" s="8">
        <v>1</v>
      </c>
      <c r="K25" s="10">
        <v>1</v>
      </c>
      <c r="L25" s="10">
        <v>1</v>
      </c>
      <c r="M25" s="10">
        <v>1</v>
      </c>
      <c r="N25" s="10">
        <v>1</v>
      </c>
      <c r="O25" s="14">
        <v>0</v>
      </c>
      <c r="P25" s="14">
        <v>0</v>
      </c>
      <c r="Q25" s="14">
        <v>0</v>
      </c>
    </row>
    <row r="26" spans="1:17" s="2" customFormat="1" ht="15" customHeight="1">
      <c r="A26" s="10">
        <v>23</v>
      </c>
      <c r="B26" s="22" t="s">
        <v>22</v>
      </c>
      <c r="C26" s="20">
        <v>24</v>
      </c>
      <c r="D26" s="20">
        <v>3</v>
      </c>
      <c r="E26" s="19">
        <f t="shared" si="0"/>
        <v>1.44</v>
      </c>
      <c r="F26" s="16">
        <v>1</v>
      </c>
      <c r="G26" s="16">
        <v>1</v>
      </c>
      <c r="H26" s="10">
        <v>1</v>
      </c>
      <c r="I26" s="10">
        <v>1</v>
      </c>
      <c r="J26" s="10">
        <v>1</v>
      </c>
      <c r="K26" s="10">
        <v>1</v>
      </c>
      <c r="L26" s="10">
        <v>0</v>
      </c>
      <c r="M26" s="10">
        <v>1</v>
      </c>
      <c r="N26" s="10">
        <v>1</v>
      </c>
      <c r="O26" s="10">
        <v>0</v>
      </c>
      <c r="P26" s="10">
        <v>0</v>
      </c>
      <c r="Q26" s="10">
        <v>0</v>
      </c>
    </row>
    <row r="27" spans="1:17" s="2" customFormat="1" ht="15" customHeight="1">
      <c r="A27" s="10">
        <v>24</v>
      </c>
      <c r="B27" s="22" t="s">
        <v>23</v>
      </c>
      <c r="C27" s="20">
        <v>66</v>
      </c>
      <c r="D27" s="20">
        <v>4</v>
      </c>
      <c r="E27" s="19">
        <f t="shared" si="0"/>
        <v>3.96</v>
      </c>
      <c r="F27" s="16">
        <f t="shared" si="3"/>
        <v>1.32</v>
      </c>
      <c r="G27" s="16">
        <f t="shared" si="2"/>
        <v>0.8</v>
      </c>
      <c r="H27" s="10">
        <v>1</v>
      </c>
      <c r="I27" s="10">
        <v>1</v>
      </c>
      <c r="J27" s="10">
        <v>1</v>
      </c>
      <c r="K27" s="10">
        <v>1</v>
      </c>
      <c r="L27" s="10">
        <v>0</v>
      </c>
      <c r="M27" s="10">
        <v>1</v>
      </c>
      <c r="N27" s="10">
        <v>1</v>
      </c>
      <c r="O27" s="10">
        <v>0</v>
      </c>
      <c r="P27" s="10">
        <v>0</v>
      </c>
      <c r="Q27" s="10">
        <v>0</v>
      </c>
    </row>
    <row r="28" spans="1:17" s="2" customFormat="1" ht="15" customHeight="1">
      <c r="A28" s="10">
        <v>25</v>
      </c>
      <c r="B28" s="46" t="s">
        <v>0</v>
      </c>
      <c r="C28" s="47"/>
      <c r="D28" s="48"/>
      <c r="E28" s="12">
        <v>40</v>
      </c>
      <c r="F28" s="12">
        <v>40</v>
      </c>
      <c r="G28" s="9">
        <v>0</v>
      </c>
      <c r="H28" s="10">
        <v>3</v>
      </c>
      <c r="I28" s="10">
        <v>0</v>
      </c>
      <c r="J28" s="10">
        <v>0</v>
      </c>
      <c r="K28" s="10">
        <v>10</v>
      </c>
      <c r="L28" s="14">
        <v>0</v>
      </c>
      <c r="M28" s="10">
        <v>5</v>
      </c>
      <c r="N28" s="10">
        <v>8</v>
      </c>
      <c r="O28" s="10">
        <v>0</v>
      </c>
      <c r="P28" s="10">
        <v>0</v>
      </c>
      <c r="Q28" s="10">
        <v>0</v>
      </c>
    </row>
    <row r="29" spans="1:17" s="5" customFormat="1" ht="14.25">
      <c r="A29" s="41" t="s">
        <v>39</v>
      </c>
      <c r="B29" s="41"/>
      <c r="C29" s="41"/>
      <c r="D29" s="41"/>
      <c r="E29" s="25">
        <f>SUM(E4:E28)</f>
        <v>1128.6999999999998</v>
      </c>
      <c r="F29" s="25">
        <f t="shared" ref="F29:Q29" si="4">SUM(F4:F28)</f>
        <v>403.41999999999996</v>
      </c>
      <c r="G29" s="25">
        <f t="shared" si="4"/>
        <v>136.60000000000002</v>
      </c>
      <c r="H29" s="25">
        <f t="shared" si="4"/>
        <v>26</v>
      </c>
      <c r="I29" s="25">
        <f t="shared" si="4"/>
        <v>23</v>
      </c>
      <c r="J29" s="25">
        <f>SUM(J4:J28)</f>
        <v>23</v>
      </c>
      <c r="K29" s="35">
        <f t="shared" si="4"/>
        <v>33</v>
      </c>
      <c r="L29" s="35">
        <f t="shared" si="4"/>
        <v>21</v>
      </c>
      <c r="M29" s="35">
        <f t="shared" si="4"/>
        <v>28</v>
      </c>
      <c r="N29" s="35">
        <f t="shared" si="4"/>
        <v>32</v>
      </c>
      <c r="O29" s="35">
        <f>SUM(O4:O28)</f>
        <v>20</v>
      </c>
      <c r="P29" s="35">
        <f t="shared" si="4"/>
        <v>20</v>
      </c>
      <c r="Q29" s="35">
        <f t="shared" si="4"/>
        <v>20</v>
      </c>
    </row>
    <row r="30" spans="1:17" ht="14.25">
      <c r="A30" s="42" t="s">
        <v>40</v>
      </c>
      <c r="B30" s="42"/>
      <c r="C30" s="42"/>
      <c r="D30" s="42"/>
      <c r="E30" s="37">
        <v>1129</v>
      </c>
      <c r="F30" s="37">
        <v>403</v>
      </c>
      <c r="G30" s="37">
        <v>137</v>
      </c>
      <c r="H30" s="31">
        <v>10</v>
      </c>
      <c r="I30" s="31">
        <v>10</v>
      </c>
      <c r="J30" s="31">
        <v>10</v>
      </c>
      <c r="K30" s="32">
        <v>10</v>
      </c>
      <c r="L30" s="32">
        <v>6</v>
      </c>
      <c r="M30" s="32">
        <v>10</v>
      </c>
      <c r="N30" s="32">
        <v>20</v>
      </c>
      <c r="O30" s="32">
        <v>10</v>
      </c>
      <c r="P30" s="32">
        <v>10</v>
      </c>
      <c r="Q30" s="32">
        <v>10</v>
      </c>
    </row>
    <row r="31" spans="1:17" ht="14.25">
      <c r="C31" s="17"/>
      <c r="D31" s="17"/>
      <c r="E31" s="5"/>
      <c r="F31" s="5"/>
      <c r="G31" s="5"/>
      <c r="H31" s="5"/>
      <c r="I31" s="5"/>
      <c r="J31" s="5"/>
      <c r="K31" s="36"/>
      <c r="L31" s="28"/>
      <c r="M31" s="36"/>
      <c r="N31" s="36"/>
      <c r="O31" s="36"/>
      <c r="P31" s="36"/>
      <c r="Q31" s="36"/>
    </row>
    <row r="32" spans="1:17" ht="14.25">
      <c r="C32" s="17"/>
      <c r="D32" s="17"/>
      <c r="E32" s="5"/>
      <c r="F32" s="5"/>
      <c r="G32" s="5"/>
      <c r="H32" s="5"/>
      <c r="I32" s="5"/>
      <c r="J32" s="5"/>
      <c r="K32" s="36"/>
      <c r="L32" s="36"/>
      <c r="M32" s="36"/>
      <c r="N32" s="36"/>
      <c r="O32" s="36"/>
      <c r="P32" s="36"/>
      <c r="Q32" s="36"/>
    </row>
    <row r="33" spans="3:17" ht="14.25">
      <c r="C33" s="17"/>
      <c r="D33" s="17"/>
      <c r="E33" s="5"/>
      <c r="F33" s="5"/>
      <c r="G33" s="5"/>
      <c r="H33" s="5"/>
      <c r="I33" s="5"/>
      <c r="J33" s="5"/>
      <c r="K33" s="36"/>
      <c r="L33" s="36"/>
      <c r="M33" s="36"/>
      <c r="N33" s="36"/>
      <c r="O33" s="36"/>
      <c r="P33" s="36"/>
      <c r="Q33" s="36"/>
    </row>
    <row r="34" spans="3:17" ht="13.5" customHeight="1">
      <c r="C34" s="17"/>
      <c r="D34" s="17"/>
      <c r="E34" s="5"/>
      <c r="F34" s="5"/>
      <c r="G34" s="5"/>
      <c r="H34" s="5"/>
      <c r="I34" s="5"/>
      <c r="J34" s="5"/>
      <c r="K34" s="36"/>
      <c r="L34" s="36"/>
      <c r="M34" s="36"/>
      <c r="N34" s="36"/>
      <c r="O34" s="36"/>
      <c r="P34" s="36"/>
      <c r="Q34" s="36"/>
    </row>
    <row r="35" spans="3:17" ht="13.5" customHeight="1">
      <c r="C35" s="17"/>
      <c r="D35" s="17"/>
      <c r="E35" s="5"/>
      <c r="F35" s="5"/>
      <c r="G35" s="5"/>
      <c r="H35" s="5"/>
      <c r="I35" s="5"/>
      <c r="J35" s="5"/>
      <c r="K35" s="36"/>
      <c r="L35" s="36"/>
      <c r="M35" s="36"/>
      <c r="N35" s="36"/>
      <c r="O35" s="36"/>
      <c r="P35" s="36"/>
      <c r="Q35" s="36"/>
    </row>
    <row r="36" spans="3:17" ht="13.5" customHeight="1">
      <c r="C36" s="17"/>
      <c r="D36" s="17"/>
      <c r="E36" s="5"/>
      <c r="F36" s="5"/>
      <c r="G36" s="5"/>
      <c r="H36" s="5"/>
      <c r="I36" s="5"/>
      <c r="J36" s="5"/>
      <c r="K36" s="36"/>
      <c r="L36" s="36"/>
      <c r="M36" s="36"/>
      <c r="N36" s="36"/>
      <c r="O36" s="36"/>
      <c r="P36" s="36"/>
      <c r="Q36" s="36"/>
    </row>
    <row r="37" spans="3:17" ht="13.5" customHeight="1">
      <c r="C37" s="17"/>
      <c r="D37" s="17"/>
      <c r="E37" s="5"/>
      <c r="F37" s="5"/>
      <c r="G37" s="5"/>
      <c r="H37" s="5"/>
      <c r="I37" s="5"/>
      <c r="J37" s="5"/>
      <c r="K37" s="36"/>
      <c r="L37" s="36"/>
      <c r="M37" s="36"/>
      <c r="N37" s="36"/>
      <c r="O37" s="36"/>
      <c r="P37" s="36"/>
      <c r="Q37" s="36"/>
    </row>
    <row r="38" spans="3:17" ht="13.5" customHeight="1">
      <c r="C38" s="17"/>
      <c r="D38" s="17"/>
      <c r="E38" s="5"/>
      <c r="F38" s="5"/>
      <c r="G38" s="5"/>
      <c r="H38" s="5"/>
      <c r="I38" s="5"/>
      <c r="J38" s="5"/>
      <c r="K38" s="36"/>
      <c r="L38" s="36"/>
      <c r="M38" s="36"/>
      <c r="N38" s="36"/>
      <c r="O38" s="36"/>
      <c r="P38" s="36"/>
      <c r="Q38" s="36"/>
    </row>
    <row r="39" spans="3:17" ht="13.5" customHeight="1">
      <c r="C39" s="17"/>
      <c r="D39" s="17"/>
      <c r="E39" s="5"/>
      <c r="F39" s="5"/>
      <c r="G39" s="5"/>
      <c r="H39" s="5"/>
      <c r="I39" s="5"/>
      <c r="J39" s="5"/>
      <c r="K39" s="36"/>
      <c r="L39" s="36"/>
      <c r="M39" s="36"/>
      <c r="N39" s="36"/>
      <c r="O39" s="36"/>
      <c r="P39" s="36"/>
      <c r="Q39" s="36"/>
    </row>
    <row r="40" spans="3:17" ht="13.5" customHeight="1">
      <c r="C40" s="17"/>
      <c r="D40" s="17"/>
      <c r="E40" s="5"/>
      <c r="F40" s="5"/>
      <c r="G40" s="5"/>
      <c r="H40" s="5"/>
      <c r="I40" s="5"/>
      <c r="J40" s="5"/>
      <c r="K40" s="36"/>
      <c r="L40" s="36"/>
      <c r="M40" s="36"/>
      <c r="N40" s="36"/>
      <c r="O40" s="36"/>
      <c r="P40" s="36"/>
      <c r="Q40" s="36"/>
    </row>
    <row r="41" spans="3:17" ht="13.5" customHeight="1">
      <c r="C41" s="17"/>
      <c r="D41" s="17"/>
      <c r="E41" s="5"/>
      <c r="F41" s="5"/>
      <c r="G41" s="5"/>
      <c r="H41" s="5"/>
      <c r="I41" s="5"/>
      <c r="J41" s="5"/>
      <c r="K41" s="36"/>
      <c r="L41" s="36"/>
      <c r="M41" s="36"/>
      <c r="N41" s="36"/>
      <c r="O41" s="36"/>
      <c r="P41" s="36"/>
      <c r="Q41" s="36"/>
    </row>
    <row r="42" spans="3:17" ht="13.5" customHeight="1">
      <c r="C42" s="17"/>
      <c r="D42" s="17"/>
      <c r="E42" s="5"/>
      <c r="F42" s="5"/>
      <c r="G42" s="5"/>
      <c r="H42" s="5"/>
      <c r="I42" s="5"/>
      <c r="J42" s="5"/>
      <c r="K42" s="36"/>
      <c r="L42" s="36"/>
      <c r="M42" s="36"/>
      <c r="N42" s="36"/>
      <c r="O42" s="36"/>
      <c r="P42" s="36"/>
      <c r="Q42" s="36"/>
    </row>
    <row r="43" spans="3:17" ht="13.5" customHeight="1">
      <c r="C43" s="17"/>
      <c r="D43" s="17"/>
      <c r="E43" s="5"/>
      <c r="F43" s="5"/>
      <c r="G43" s="5"/>
      <c r="H43" s="5"/>
      <c r="I43" s="5"/>
      <c r="J43" s="5"/>
      <c r="K43" s="36"/>
      <c r="L43" s="36"/>
      <c r="M43" s="36"/>
      <c r="N43" s="36"/>
      <c r="O43" s="36"/>
      <c r="P43" s="36"/>
      <c r="Q43" s="36"/>
    </row>
    <row r="44" spans="3:17" ht="13.5" customHeight="1">
      <c r="C44" s="17"/>
      <c r="D44" s="17"/>
      <c r="E44" s="5"/>
      <c r="F44" s="5"/>
      <c r="G44" s="5"/>
      <c r="H44" s="5"/>
      <c r="I44" s="5"/>
      <c r="J44" s="5"/>
      <c r="K44" s="36"/>
      <c r="L44" s="36"/>
      <c r="M44" s="36"/>
      <c r="N44" s="36"/>
      <c r="O44" s="36"/>
      <c r="P44" s="36"/>
      <c r="Q44" s="36"/>
    </row>
    <row r="45" spans="3:17" ht="13.5" customHeight="1">
      <c r="C45" s="17"/>
      <c r="D45" s="17"/>
      <c r="E45" s="5"/>
      <c r="F45" s="5"/>
      <c r="G45" s="5"/>
      <c r="H45" s="5"/>
      <c r="I45" s="5"/>
      <c r="J45" s="5"/>
      <c r="K45" s="36"/>
      <c r="L45" s="36"/>
      <c r="M45" s="36"/>
      <c r="N45" s="36"/>
      <c r="O45" s="36"/>
      <c r="P45" s="36"/>
      <c r="Q45" s="36"/>
    </row>
  </sheetData>
  <mergeCells count="10">
    <mergeCell ref="A2:A3"/>
    <mergeCell ref="A1:Q1"/>
    <mergeCell ref="A29:D29"/>
    <mergeCell ref="A30:D30"/>
    <mergeCell ref="H2:Q2"/>
    <mergeCell ref="D2:D3"/>
    <mergeCell ref="C2:C3"/>
    <mergeCell ref="B28:D28"/>
    <mergeCell ref="E2:G2"/>
    <mergeCell ref="B2:B3"/>
  </mergeCells>
  <phoneticPr fontId="19" type="noConversion"/>
  <pageMargins left="0.11811023622047245" right="0.11811023622047245" top="0.55118110236220474" bottom="0.55118110236220474" header="0.31496062992125984" footer="0.31496062992125984"/>
  <pageSetup paperSize="9" firstPageNumber="4294963191" orientation="landscape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表一</vt:lpstr>
      <vt:lpstr>表一!Print_Area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LongChanGe</dc:creator>
  <cp:lastModifiedBy>纪惠文</cp:lastModifiedBy>
  <cp:revision/>
  <cp:lastPrinted>2016-04-07T01:59:22Z</cp:lastPrinted>
  <dcterms:created xsi:type="dcterms:W3CDTF">2009-03-18T00:45:30Z</dcterms:created>
  <dcterms:modified xsi:type="dcterms:W3CDTF">2016-04-07T02:10:37Z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